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7496" windowHeight="9972" activeTab="1"/>
  </bookViews>
  <sheets>
    <sheet name="Memória de Cálculo" sheetId="1" r:id="rId1"/>
    <sheet name="Modelo" sheetId="2" r:id="rId2"/>
  </sheets>
  <definedNames>
    <definedName name="_xlnm.Print_Area" localSheetId="1">'Modelo'!$A$1:$F$72</definedName>
  </definedNames>
  <calcPr fullCalcOnLoad="1"/>
</workbook>
</file>

<file path=xl/sharedStrings.xml><?xml version="1.0" encoding="utf-8"?>
<sst xmlns="http://schemas.openxmlformats.org/spreadsheetml/2006/main" count="129" uniqueCount="94">
  <si>
    <t>Item</t>
  </si>
  <si>
    <t>ESPECIFICAÇÃO</t>
  </si>
  <si>
    <t>Unid.</t>
  </si>
  <si>
    <t>Quant.</t>
  </si>
  <si>
    <t>Custo unitário</t>
  </si>
  <si>
    <t>Custo total</t>
  </si>
  <si>
    <t>R$</t>
  </si>
  <si>
    <t>EQUIPE TÉCNICA (custo direto - mão de obra)</t>
  </si>
  <si>
    <t>R$/h</t>
  </si>
  <si>
    <t>1.1</t>
  </si>
  <si>
    <t>h</t>
  </si>
  <si>
    <t>1.2</t>
  </si>
  <si>
    <t>1.3</t>
  </si>
  <si>
    <t>1.4</t>
  </si>
  <si>
    <t>1.5</t>
  </si>
  <si>
    <t>DESPESAS DIVERSAS</t>
  </si>
  <si>
    <t>2.1</t>
  </si>
  <si>
    <t>EQUIPAMENTOS E EPIS</t>
  </si>
  <si>
    <t>unidade</t>
  </si>
  <si>
    <t>quant</t>
  </si>
  <si>
    <t>custo unit</t>
  </si>
  <si>
    <t>(Detalhar os insumos utilizados)</t>
  </si>
  <si>
    <t>2.2</t>
  </si>
  <si>
    <t>INSUMOS PARA ISOLAMENTO DAS ÁREAS</t>
  </si>
  <si>
    <t>2.3</t>
  </si>
  <si>
    <t>INSUMOS PARA CONSERVAÇÃO DAS ÁREAS</t>
  </si>
  <si>
    <t>2.4</t>
  </si>
  <si>
    <t>INSUMOS PARA RESTAURAÇÃO DAS ÁREAS</t>
  </si>
  <si>
    <t>2.5</t>
  </si>
  <si>
    <t>ATIVIDADES DE MANUTENÇÃO</t>
  </si>
  <si>
    <t>2.6</t>
  </si>
  <si>
    <t>MONITORAMENTO HIDROLÓGICO</t>
  </si>
  <si>
    <t>2.7</t>
  </si>
  <si>
    <t>ATIVIDADES ACESSÓRIAS</t>
  </si>
  <si>
    <t>2.7.1</t>
  </si>
  <si>
    <t>CURSO DE CAPACITAÇÃO</t>
  </si>
  <si>
    <t>2.7.2</t>
  </si>
  <si>
    <t>EVENTOS</t>
  </si>
  <si>
    <t>2.7.3</t>
  </si>
  <si>
    <t>DIVULGAÇÃO - BOLETIM TÉCNICO-INFORMATIVO</t>
  </si>
  <si>
    <t>2.7.4</t>
  </si>
  <si>
    <t>DIVULGAÇÃO - MANUAL DE ORIENTAÇÃO DO PROVEDOR DO PSA</t>
  </si>
  <si>
    <t>2.7.5</t>
  </si>
  <si>
    <t>RELATÓRIO DAS ATIVIDADES REALIZADAS</t>
  </si>
  <si>
    <t>2.8</t>
  </si>
  <si>
    <t>OUTRAS DESPESAS</t>
  </si>
  <si>
    <t>2.8.1</t>
  </si>
  <si>
    <t>LOCAÇÃO DE VEÍCULOS</t>
  </si>
  <si>
    <t>2.8.2</t>
  </si>
  <si>
    <t>COMBUSTÍVEL</t>
  </si>
  <si>
    <t>2.8.3</t>
  </si>
  <si>
    <t>CÓPIA REPROGRÁFICA MONOCROMÁTICA</t>
  </si>
  <si>
    <t>2.8.4</t>
  </si>
  <si>
    <t>CÓPIA REPROGRÁFICA COLORIDA</t>
  </si>
  <si>
    <t>2.8.5</t>
  </si>
  <si>
    <t>IMPRESSÃO A4 MONOCROMÁTICA</t>
  </si>
  <si>
    <t>2.8.6</t>
  </si>
  <si>
    <t>IMPRESSÃO A4 COLORIDO</t>
  </si>
  <si>
    <t>2.8.7</t>
  </si>
  <si>
    <t>IMPRESSÃO DE MAPAS - A3 COLORIDO</t>
  </si>
  <si>
    <t>2.8.8</t>
  </si>
  <si>
    <t>REFEIÇÕES</t>
  </si>
  <si>
    <t>2.8.9</t>
  </si>
  <si>
    <t>DIÁRIAS</t>
  </si>
  <si>
    <t>PAGAMENTO POR SERVIÇOS AMBIENTAIS</t>
  </si>
  <si>
    <t>hectare</t>
  </si>
  <si>
    <t>DETALHAMENTO FATOR K</t>
  </si>
  <si>
    <t>4.1</t>
  </si>
  <si>
    <t>ES - ENCARGOS SOCIAIS ²</t>
  </si>
  <si>
    <t>4.2</t>
  </si>
  <si>
    <t>ARDF - ADMINISTRAÇÃO, RISCO E DESPESAS FINANCEIRAS ²</t>
  </si>
  <si>
    <t>4.3</t>
  </si>
  <si>
    <t>L - LUCRO ²</t>
  </si>
  <si>
    <t>4.4</t>
  </si>
  <si>
    <t>DFL - DESPESAS FISCAIS LEGAIS [DFL=(PIS+COFINS+ISS)/(1-PIS+COFINS+ISS)]</t>
  </si>
  <si>
    <t xml:space="preserve">PIS </t>
  </si>
  <si>
    <t>COFINS</t>
  </si>
  <si>
    <t>ISS</t>
  </si>
  <si>
    <t>A</t>
  </si>
  <si>
    <t>B</t>
  </si>
  <si>
    <t>C</t>
  </si>
  <si>
    <r>
      <t>VALOR FINAL (MÃO DE OBRA)                 VF</t>
    </r>
    <r>
      <rPr>
        <sz val="6"/>
        <rFont val="Calibri"/>
        <family val="2"/>
      </rPr>
      <t>MDO</t>
    </r>
    <r>
      <rPr>
        <sz val="9"/>
        <rFont val="Calibri"/>
        <family val="2"/>
      </rPr>
      <t xml:space="preserve"> = (VT1 Equipe Técnica x A)</t>
    </r>
  </si>
  <si>
    <t>D</t>
  </si>
  <si>
    <t>VALOR FINAL (DESPESAS DIVERSAS)       VFDD = (VT2 Despesas Diversas x B)</t>
  </si>
  <si>
    <t>E</t>
  </si>
  <si>
    <t>VALOR TOTAL ESTIMADO DO ORÇAMENTO</t>
  </si>
  <si>
    <r>
      <t>FATOR K (ITEM 1 - MÃO DE OBRA)                         K</t>
    </r>
    <r>
      <rPr>
        <sz val="6"/>
        <rFont val="Calibri"/>
        <family val="2"/>
      </rPr>
      <t>A</t>
    </r>
    <r>
      <rPr>
        <sz val="9"/>
        <rFont val="Calibri"/>
        <family val="2"/>
      </rPr>
      <t xml:space="preserve"> = [(1+ES+ARDF)*(1+L)*1+DFL)]</t>
    </r>
  </si>
  <si>
    <r>
      <t>FATOR K (ITEM 2 - DESPESAS DIVERSAS)               K</t>
    </r>
    <r>
      <rPr>
        <sz val="6"/>
        <rFont val="Calibri"/>
        <family val="2"/>
      </rPr>
      <t>B</t>
    </r>
    <r>
      <rPr>
        <sz val="9"/>
        <rFont val="Calibri"/>
        <family val="2"/>
      </rPr>
      <t xml:space="preserve"> = [(1+L)*(1+DFL)]</t>
    </r>
  </si>
  <si>
    <t>ITEM 3 - PAGAMENTO POR SERVIÇOS AMBIENTAIS (Não incide fator k)</t>
  </si>
  <si>
    <t>3.1</t>
  </si>
  <si>
    <t>3.2</t>
  </si>
  <si>
    <t>PAGAMENTO AO PRODUTOR RURAL - RESTAURAÇÃO</t>
  </si>
  <si>
    <t>PAGAMENTO AO PRODUTOR RURAL - CONSERVAÇÃO</t>
  </si>
  <si>
    <t>MODELO DE ORÇAMENTO DETALHADO - PRO-PSA GUANDU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</si>
</sst>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6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>
        <color indexed="22"/>
      </left>
      <right/>
      <top/>
      <bottom/>
    </border>
    <border>
      <left/>
      <right style="hair">
        <color indexed="22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center"/>
    </xf>
    <xf numFmtId="164" fontId="5" fillId="0" borderId="0" xfId="51" applyNumberFormat="1" applyFont="1" applyFill="1" applyBorder="1" applyAlignment="1">
      <alignment horizontal="center" vertical="center"/>
    </xf>
    <xf numFmtId="165" fontId="5" fillId="0" borderId="0" xfId="51" applyNumberFormat="1" applyFont="1" applyFill="1" applyBorder="1" applyAlignment="1">
      <alignment horizontal="center" vertical="center"/>
    </xf>
    <xf numFmtId="164" fontId="5" fillId="0" borderId="11" xfId="51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justify" vertical="center"/>
    </xf>
    <xf numFmtId="164" fontId="5" fillId="0" borderId="16" xfId="51" applyNumberFormat="1" applyFont="1" applyFill="1" applyBorder="1" applyAlignment="1">
      <alignment horizontal="center" vertical="center"/>
    </xf>
    <xf numFmtId="165" fontId="5" fillId="0" borderId="16" xfId="51" applyNumberFormat="1" applyFont="1" applyFill="1" applyBorder="1" applyAlignment="1">
      <alignment horizontal="center" vertical="center"/>
    </xf>
    <xf numFmtId="164" fontId="5" fillId="0" borderId="17" xfId="51" applyNumberFormat="1" applyFont="1" applyFill="1" applyBorder="1" applyAlignment="1">
      <alignment vertical="center"/>
    </xf>
    <xf numFmtId="1" fontId="5" fillId="0" borderId="18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center"/>
    </xf>
    <xf numFmtId="164" fontId="5" fillId="0" borderId="0" xfId="51" applyNumberFormat="1" applyFont="1" applyBorder="1" applyAlignment="1">
      <alignment horizontal="center" vertical="center"/>
    </xf>
    <xf numFmtId="165" fontId="5" fillId="0" borderId="0" xfId="51" applyNumberFormat="1" applyFont="1" applyBorder="1" applyAlignment="1">
      <alignment horizontal="center" vertical="center"/>
    </xf>
    <xf numFmtId="164" fontId="5" fillId="34" borderId="19" xfId="51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top"/>
    </xf>
    <xf numFmtId="4" fontId="5" fillId="0" borderId="0" xfId="51" applyNumberFormat="1" applyFont="1" applyBorder="1" applyAlignment="1">
      <alignment horizontal="center" vertical="center"/>
    </xf>
    <xf numFmtId="4" fontId="5" fillId="0" borderId="11" xfId="51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justify" vertical="center"/>
    </xf>
    <xf numFmtId="4" fontId="2" fillId="33" borderId="0" xfId="51" applyNumberFormat="1" applyFont="1" applyFill="1" applyBorder="1" applyAlignment="1">
      <alignment horizontal="center" vertical="center"/>
    </xf>
    <xf numFmtId="1" fontId="2" fillId="33" borderId="0" xfId="51" applyNumberFormat="1" applyFont="1" applyFill="1" applyBorder="1" applyAlignment="1">
      <alignment horizontal="center" vertical="center"/>
    </xf>
    <xf numFmtId="4" fontId="2" fillId="33" borderId="11" xfId="51" applyNumberFormat="1" applyFont="1" applyFill="1" applyBorder="1" applyAlignment="1">
      <alignment horizontal="right" vertical="center"/>
    </xf>
    <xf numFmtId="1" fontId="5" fillId="0" borderId="0" xfId="51" applyNumberFormat="1" applyFont="1" applyBorder="1" applyAlignment="1">
      <alignment horizontal="center" vertical="center"/>
    </xf>
    <xf numFmtId="4" fontId="5" fillId="0" borderId="0" xfId="51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justify" vertical="center"/>
    </xf>
    <xf numFmtId="4" fontId="2" fillId="33" borderId="13" xfId="51" applyNumberFormat="1" applyFont="1" applyFill="1" applyBorder="1" applyAlignment="1">
      <alignment horizontal="center" vertical="center"/>
    </xf>
    <xf numFmtId="1" fontId="2" fillId="33" borderId="13" xfId="51" applyNumberFormat="1" applyFont="1" applyFill="1" applyBorder="1" applyAlignment="1">
      <alignment horizontal="center" vertical="center"/>
    </xf>
    <xf numFmtId="4" fontId="2" fillId="33" borderId="14" xfId="51" applyNumberFormat="1" applyFont="1" applyFill="1" applyBorder="1" applyAlignment="1">
      <alignment horizontal="right" vertical="center"/>
    </xf>
    <xf numFmtId="1" fontId="5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justify" vertical="center"/>
    </xf>
    <xf numFmtId="4" fontId="5" fillId="0" borderId="16" xfId="51" applyNumberFormat="1" applyFont="1" applyBorder="1" applyAlignment="1">
      <alignment horizontal="center" vertical="center"/>
    </xf>
    <xf numFmtId="1" fontId="5" fillId="0" borderId="16" xfId="51" applyNumberFormat="1" applyFont="1" applyBorder="1" applyAlignment="1">
      <alignment horizontal="center" vertical="center"/>
    </xf>
    <xf numFmtId="4" fontId="5" fillId="0" borderId="16" xfId="51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165" fontId="5" fillId="0" borderId="0" xfId="51" applyNumberFormat="1" applyFont="1" applyFill="1" applyBorder="1" applyAlignment="1">
      <alignment horizontal="center" vertical="center"/>
    </xf>
    <xf numFmtId="43" fontId="5" fillId="0" borderId="0" xfId="51" applyFont="1" applyFill="1" applyBorder="1" applyAlignment="1">
      <alignment horizontal="center" vertical="center"/>
    </xf>
    <xf numFmtId="10" fontId="5" fillId="0" borderId="11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0" xfId="49" applyNumberFormat="1" applyFont="1" applyFill="1" applyBorder="1" applyAlignment="1">
      <alignment horizontal="center" vertical="center"/>
    </xf>
    <xf numFmtId="43" fontId="5" fillId="0" borderId="11" xfId="5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3" fontId="2" fillId="33" borderId="17" xfId="0" applyNumberFormat="1" applyFont="1" applyFill="1" applyBorder="1" applyAlignment="1">
      <alignment/>
    </xf>
    <xf numFmtId="0" fontId="40" fillId="35" borderId="20" xfId="0" applyFont="1" applyFill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showGridLines="0" tabSelected="1" view="pageBreakPreview" zoomScaleSheetLayoutView="100" zoomScalePageLayoutView="0" workbookViewId="0" topLeftCell="A1">
      <selection activeCell="B65" sqref="B65"/>
    </sheetView>
  </sheetViews>
  <sheetFormatPr defaultColWidth="9.140625" defaultRowHeight="15"/>
  <cols>
    <col min="1" max="1" width="6.421875" style="0" customWidth="1"/>
    <col min="2" max="2" width="63.28125" style="0" customWidth="1"/>
    <col min="6" max="6" width="9.8515625" style="0" bestFit="1" customWidth="1"/>
  </cols>
  <sheetData>
    <row r="1" spans="1:6" ht="15" customHeight="1">
      <c r="A1" s="69" t="s">
        <v>93</v>
      </c>
      <c r="B1" s="69"/>
      <c r="C1" s="69"/>
      <c r="D1" s="69"/>
      <c r="E1" s="69"/>
      <c r="F1" s="69"/>
    </row>
    <row r="2" spans="1:6" ht="4.5" customHeight="1" thickBot="1">
      <c r="A2" s="1"/>
      <c r="B2" s="2"/>
      <c r="C2" s="71"/>
      <c r="D2" s="71"/>
      <c r="E2" s="2"/>
      <c r="F2" s="2"/>
    </row>
    <row r="3" spans="1:6" ht="24" thickBot="1">
      <c r="A3" s="72" t="s">
        <v>0</v>
      </c>
      <c r="B3" s="72" t="s">
        <v>1</v>
      </c>
      <c r="C3" s="72" t="s">
        <v>2</v>
      </c>
      <c r="D3" s="72" t="s">
        <v>3</v>
      </c>
      <c r="E3" s="66" t="s">
        <v>4</v>
      </c>
      <c r="F3" s="67" t="s">
        <v>5</v>
      </c>
    </row>
    <row r="4" spans="1:6" ht="15" thickBot="1">
      <c r="A4" s="72"/>
      <c r="B4" s="72"/>
      <c r="C4" s="72"/>
      <c r="D4" s="72"/>
      <c r="E4" s="68" t="s">
        <v>6</v>
      </c>
      <c r="F4" s="67" t="s">
        <v>6</v>
      </c>
    </row>
    <row r="5" spans="1:6" ht="6" customHeight="1" thickBot="1">
      <c r="A5" s="3"/>
      <c r="B5" s="4"/>
      <c r="C5" s="4"/>
      <c r="D5" s="4"/>
      <c r="E5" s="5"/>
      <c r="F5" s="6"/>
    </row>
    <row r="6" spans="1:6" ht="14.25">
      <c r="A6" s="7">
        <v>1</v>
      </c>
      <c r="B6" s="8" t="s">
        <v>7</v>
      </c>
      <c r="C6" s="9"/>
      <c r="D6" s="9"/>
      <c r="E6" s="10" t="s">
        <v>8</v>
      </c>
      <c r="F6" s="11">
        <f>SUM(F7:F11)</f>
        <v>0</v>
      </c>
    </row>
    <row r="7" spans="1:6" ht="14.25">
      <c r="A7" s="12" t="s">
        <v>9</v>
      </c>
      <c r="B7" s="13"/>
      <c r="C7" s="14" t="s">
        <v>10</v>
      </c>
      <c r="D7" s="15"/>
      <c r="E7" s="14"/>
      <c r="F7" s="16">
        <f>E7*D7</f>
        <v>0</v>
      </c>
    </row>
    <row r="8" spans="1:6" ht="14.25">
      <c r="A8" s="12" t="s">
        <v>11</v>
      </c>
      <c r="B8" s="13"/>
      <c r="C8" s="14" t="s">
        <v>10</v>
      </c>
      <c r="D8" s="15"/>
      <c r="E8" s="14"/>
      <c r="F8" s="16">
        <f>E8*D8</f>
        <v>0</v>
      </c>
    </row>
    <row r="9" spans="1:6" ht="14.25">
      <c r="A9" s="12" t="s">
        <v>12</v>
      </c>
      <c r="B9" s="13"/>
      <c r="C9" s="14" t="s">
        <v>10</v>
      </c>
      <c r="D9" s="15"/>
      <c r="E9" s="14"/>
      <c r="F9" s="16">
        <f>E9*D9</f>
        <v>0</v>
      </c>
    </row>
    <row r="10" spans="1:6" ht="14.25">
      <c r="A10" s="12" t="s">
        <v>13</v>
      </c>
      <c r="B10" s="13"/>
      <c r="C10" s="14" t="s">
        <v>10</v>
      </c>
      <c r="D10" s="15"/>
      <c r="E10" s="14"/>
      <c r="F10" s="16">
        <f>E10*D10</f>
        <v>0</v>
      </c>
    </row>
    <row r="11" spans="1:6" ht="15" thickBot="1">
      <c r="A11" s="17" t="s">
        <v>14</v>
      </c>
      <c r="B11" s="18"/>
      <c r="C11" s="19" t="s">
        <v>10</v>
      </c>
      <c r="D11" s="20"/>
      <c r="E11" s="19"/>
      <c r="F11" s="21">
        <f>E11*D11</f>
        <v>0</v>
      </c>
    </row>
    <row r="12" spans="1:6" ht="6" customHeight="1" thickBot="1">
      <c r="A12" s="22"/>
      <c r="B12" s="23"/>
      <c r="C12" s="24"/>
      <c r="D12" s="25"/>
      <c r="E12" s="14"/>
      <c r="F12" s="26"/>
    </row>
    <row r="13" spans="1:6" ht="14.25">
      <c r="A13" s="7">
        <v>2</v>
      </c>
      <c r="B13" s="70" t="s">
        <v>15</v>
      </c>
      <c r="C13" s="70"/>
      <c r="D13" s="27"/>
      <c r="E13" s="27"/>
      <c r="F13" s="28">
        <f>F18+F21+F24+F27+F30+F33</f>
        <v>0</v>
      </c>
    </row>
    <row r="14" spans="1:6" ht="3.75" customHeight="1">
      <c r="A14" s="29"/>
      <c r="B14" s="23"/>
      <c r="C14" s="30"/>
      <c r="D14" s="30"/>
      <c r="E14" s="30"/>
      <c r="F14" s="31"/>
    </row>
    <row r="15" spans="1:6" ht="14.25">
      <c r="A15" s="32" t="s">
        <v>16</v>
      </c>
      <c r="B15" s="33" t="s">
        <v>17</v>
      </c>
      <c r="C15" s="34" t="s">
        <v>18</v>
      </c>
      <c r="D15" s="35" t="s">
        <v>19</v>
      </c>
      <c r="E15" s="34" t="s">
        <v>20</v>
      </c>
      <c r="F15" s="36">
        <f>F16</f>
        <v>0</v>
      </c>
    </row>
    <row r="16" spans="1:6" ht="14.25">
      <c r="A16" s="29"/>
      <c r="B16" s="23" t="s">
        <v>21</v>
      </c>
      <c r="C16" s="30"/>
      <c r="D16" s="30"/>
      <c r="E16" s="30"/>
      <c r="F16" s="31"/>
    </row>
    <row r="17" spans="1:6" ht="3.75" customHeight="1">
      <c r="A17" s="29"/>
      <c r="B17" s="23"/>
      <c r="C17" s="30"/>
      <c r="D17" s="30"/>
      <c r="E17" s="30"/>
      <c r="F17" s="31"/>
    </row>
    <row r="18" spans="1:6" ht="14.25">
      <c r="A18" s="32" t="s">
        <v>22</v>
      </c>
      <c r="B18" s="33" t="s">
        <v>23</v>
      </c>
      <c r="C18" s="34" t="s">
        <v>18</v>
      </c>
      <c r="D18" s="35" t="s">
        <v>19</v>
      </c>
      <c r="E18" s="34" t="s">
        <v>20</v>
      </c>
      <c r="F18" s="36">
        <f>F19</f>
        <v>0</v>
      </c>
    </row>
    <row r="19" spans="1:6" ht="14.25">
      <c r="A19" s="29"/>
      <c r="B19" s="23" t="s">
        <v>21</v>
      </c>
      <c r="C19" s="30"/>
      <c r="D19" s="30"/>
      <c r="E19" s="30"/>
      <c r="F19" s="31"/>
    </row>
    <row r="20" spans="1:6" ht="3.75" customHeight="1">
      <c r="A20" s="29"/>
      <c r="B20" s="23"/>
      <c r="C20" s="30"/>
      <c r="D20" s="30"/>
      <c r="E20" s="30"/>
      <c r="F20" s="31"/>
    </row>
    <row r="21" spans="1:6" ht="14.25">
      <c r="A21" s="32" t="s">
        <v>24</v>
      </c>
      <c r="B21" s="33" t="s">
        <v>25</v>
      </c>
      <c r="C21" s="34" t="s">
        <v>18</v>
      </c>
      <c r="D21" s="35" t="s">
        <v>19</v>
      </c>
      <c r="E21" s="34" t="s">
        <v>20</v>
      </c>
      <c r="F21" s="36">
        <f>F22</f>
        <v>0</v>
      </c>
    </row>
    <row r="22" spans="1:6" ht="14.25">
      <c r="A22" s="29"/>
      <c r="B22" s="23" t="s">
        <v>21</v>
      </c>
      <c r="C22" s="30"/>
      <c r="D22" s="30"/>
      <c r="E22" s="30"/>
      <c r="F22" s="31"/>
    </row>
    <row r="23" spans="1:6" ht="3.75" customHeight="1">
      <c r="A23" s="29"/>
      <c r="B23" s="23"/>
      <c r="C23" s="30"/>
      <c r="D23" s="30"/>
      <c r="E23" s="30"/>
      <c r="F23" s="31"/>
    </row>
    <row r="24" spans="1:6" ht="14.25">
      <c r="A24" s="32" t="s">
        <v>26</v>
      </c>
      <c r="B24" s="33" t="s">
        <v>27</v>
      </c>
      <c r="C24" s="34" t="s">
        <v>18</v>
      </c>
      <c r="D24" s="35" t="s">
        <v>19</v>
      </c>
      <c r="E24" s="34" t="s">
        <v>20</v>
      </c>
      <c r="F24" s="36">
        <f>F25</f>
        <v>0</v>
      </c>
    </row>
    <row r="25" spans="1:6" ht="14.25">
      <c r="A25" s="29"/>
      <c r="B25" s="23" t="s">
        <v>21</v>
      </c>
      <c r="C25" s="30"/>
      <c r="D25" s="30"/>
      <c r="E25" s="30"/>
      <c r="F25" s="31"/>
    </row>
    <row r="26" spans="1:6" ht="3.75" customHeight="1">
      <c r="A26" s="29"/>
      <c r="B26" s="23"/>
      <c r="C26" s="30"/>
      <c r="D26" s="30"/>
      <c r="E26" s="30"/>
      <c r="F26" s="31"/>
    </row>
    <row r="27" spans="1:6" ht="14.25">
      <c r="A27" s="32" t="s">
        <v>28</v>
      </c>
      <c r="B27" s="33" t="s">
        <v>29</v>
      </c>
      <c r="C27" s="34" t="s">
        <v>18</v>
      </c>
      <c r="D27" s="35" t="s">
        <v>19</v>
      </c>
      <c r="E27" s="34" t="s">
        <v>20</v>
      </c>
      <c r="F27" s="36">
        <f>F28+F29</f>
        <v>0</v>
      </c>
    </row>
    <row r="28" spans="1:6" ht="14.25">
      <c r="A28" s="29"/>
      <c r="B28" s="23" t="s">
        <v>21</v>
      </c>
      <c r="C28" s="30"/>
      <c r="D28" s="37"/>
      <c r="E28" s="38"/>
      <c r="F28" s="31"/>
    </row>
    <row r="29" spans="1:6" ht="3.75" customHeight="1">
      <c r="A29" s="29"/>
      <c r="B29" s="23"/>
      <c r="C29" s="30"/>
      <c r="D29" s="37"/>
      <c r="E29" s="38"/>
      <c r="F29" s="31"/>
    </row>
    <row r="30" spans="1:6" ht="14.25">
      <c r="A30" s="32" t="s">
        <v>30</v>
      </c>
      <c r="B30" s="33" t="s">
        <v>31</v>
      </c>
      <c r="C30" s="34" t="s">
        <v>18</v>
      </c>
      <c r="D30" s="35" t="s">
        <v>19</v>
      </c>
      <c r="E30" s="34" t="s">
        <v>20</v>
      </c>
      <c r="F30" s="36">
        <f>F31+F32</f>
        <v>0</v>
      </c>
    </row>
    <row r="31" spans="1:6" ht="14.25">
      <c r="A31" s="29"/>
      <c r="B31" s="23" t="s">
        <v>21</v>
      </c>
      <c r="C31" s="30"/>
      <c r="D31" s="37"/>
      <c r="E31" s="38"/>
      <c r="F31" s="31"/>
    </row>
    <row r="32" spans="1:6" ht="6" customHeight="1">
      <c r="A32" s="29"/>
      <c r="B32" s="23"/>
      <c r="C32" s="24"/>
      <c r="D32" s="25"/>
      <c r="E32" s="14"/>
      <c r="F32" s="16"/>
    </row>
    <row r="33" spans="1:6" ht="14.25">
      <c r="A33" s="32" t="s">
        <v>32</v>
      </c>
      <c r="B33" s="33" t="s">
        <v>33</v>
      </c>
      <c r="C33" s="34" t="s">
        <v>18</v>
      </c>
      <c r="D33" s="35" t="s">
        <v>19</v>
      </c>
      <c r="E33" s="34" t="s">
        <v>20</v>
      </c>
      <c r="F33" s="36">
        <f>SUM(F34:F38)</f>
        <v>0</v>
      </c>
    </row>
    <row r="34" spans="1:6" ht="14.25">
      <c r="A34" s="29" t="s">
        <v>34</v>
      </c>
      <c r="B34" s="23" t="s">
        <v>35</v>
      </c>
      <c r="C34" s="30"/>
      <c r="D34" s="37"/>
      <c r="E34" s="38"/>
      <c r="F34" s="16">
        <f>E34*D34</f>
        <v>0</v>
      </c>
    </row>
    <row r="35" spans="1:6" ht="14.25">
      <c r="A35" s="29" t="s">
        <v>36</v>
      </c>
      <c r="B35" s="23" t="s">
        <v>37</v>
      </c>
      <c r="C35" s="30"/>
      <c r="D35" s="37"/>
      <c r="E35" s="38"/>
      <c r="F35" s="16">
        <f>E35*D35</f>
        <v>0</v>
      </c>
    </row>
    <row r="36" spans="1:6" ht="14.25">
      <c r="A36" s="29" t="s">
        <v>38</v>
      </c>
      <c r="B36" s="23" t="s">
        <v>39</v>
      </c>
      <c r="C36" s="30"/>
      <c r="D36" s="37"/>
      <c r="E36" s="38"/>
      <c r="F36" s="16">
        <f>E36*D36</f>
        <v>0</v>
      </c>
    </row>
    <row r="37" spans="1:6" ht="14.25">
      <c r="A37" s="29" t="s">
        <v>40</v>
      </c>
      <c r="B37" s="23" t="s">
        <v>41</v>
      </c>
      <c r="C37" s="30"/>
      <c r="D37" s="37"/>
      <c r="E37" s="38"/>
      <c r="F37" s="16">
        <f>E37*D37</f>
        <v>0</v>
      </c>
    </row>
    <row r="38" spans="1:6" ht="14.25">
      <c r="A38" s="29" t="s">
        <v>42</v>
      </c>
      <c r="B38" s="23" t="s">
        <v>43</v>
      </c>
      <c r="C38" s="30"/>
      <c r="D38" s="37"/>
      <c r="E38" s="38"/>
      <c r="F38" s="16">
        <f>E38*D38</f>
        <v>0</v>
      </c>
    </row>
    <row r="39" spans="1:6" ht="6" customHeight="1">
      <c r="A39" s="29"/>
      <c r="B39" s="23"/>
      <c r="C39" s="30"/>
      <c r="D39" s="37"/>
      <c r="E39" s="38"/>
      <c r="F39" s="16"/>
    </row>
    <row r="40" spans="1:6" ht="14.25">
      <c r="A40" s="32" t="s">
        <v>44</v>
      </c>
      <c r="B40" s="33" t="s">
        <v>45</v>
      </c>
      <c r="C40" s="34" t="s">
        <v>18</v>
      </c>
      <c r="D40" s="35" t="s">
        <v>19</v>
      </c>
      <c r="E40" s="34" t="s">
        <v>20</v>
      </c>
      <c r="F40" s="36">
        <f>SUM(F41:F49)</f>
        <v>0</v>
      </c>
    </row>
    <row r="41" spans="1:6" ht="14.25">
      <c r="A41" s="29" t="s">
        <v>46</v>
      </c>
      <c r="B41" s="23" t="s">
        <v>47</v>
      </c>
      <c r="C41" s="30"/>
      <c r="D41" s="37"/>
      <c r="E41" s="38"/>
      <c r="F41" s="16">
        <f aca="true" t="shared" si="0" ref="F41:F49">E41*D41</f>
        <v>0</v>
      </c>
    </row>
    <row r="42" spans="1:6" ht="14.25">
      <c r="A42" s="29" t="s">
        <v>48</v>
      </c>
      <c r="B42" s="23" t="s">
        <v>49</v>
      </c>
      <c r="C42" s="30"/>
      <c r="D42" s="37"/>
      <c r="E42" s="38"/>
      <c r="F42" s="16">
        <f t="shared" si="0"/>
        <v>0</v>
      </c>
    </row>
    <row r="43" spans="1:6" ht="14.25">
      <c r="A43" s="29" t="s">
        <v>50</v>
      </c>
      <c r="B43" s="23" t="s">
        <v>51</v>
      </c>
      <c r="C43" s="30"/>
      <c r="D43" s="37"/>
      <c r="E43" s="38"/>
      <c r="F43" s="16">
        <f>E43*D43</f>
        <v>0</v>
      </c>
    </row>
    <row r="44" spans="1:6" ht="14.25">
      <c r="A44" s="29" t="s">
        <v>52</v>
      </c>
      <c r="B44" s="23" t="s">
        <v>53</v>
      </c>
      <c r="C44" s="30"/>
      <c r="D44" s="37"/>
      <c r="E44" s="38"/>
      <c r="F44" s="16">
        <f>E44*D44</f>
        <v>0</v>
      </c>
    </row>
    <row r="45" spans="1:6" ht="14.25">
      <c r="A45" s="29" t="s">
        <v>54</v>
      </c>
      <c r="B45" s="23" t="s">
        <v>55</v>
      </c>
      <c r="C45" s="30"/>
      <c r="D45" s="37"/>
      <c r="E45" s="38"/>
      <c r="F45" s="16">
        <f>E45*D45</f>
        <v>0</v>
      </c>
    </row>
    <row r="46" spans="1:6" ht="14.25">
      <c r="A46" s="29" t="s">
        <v>56</v>
      </c>
      <c r="B46" s="23" t="s">
        <v>57</v>
      </c>
      <c r="C46" s="30"/>
      <c r="D46" s="37"/>
      <c r="E46" s="38"/>
      <c r="F46" s="16">
        <f t="shared" si="0"/>
        <v>0</v>
      </c>
    </row>
    <row r="47" spans="1:6" ht="14.25">
      <c r="A47" s="29" t="s">
        <v>58</v>
      </c>
      <c r="B47" s="23" t="s">
        <v>59</v>
      </c>
      <c r="C47" s="30"/>
      <c r="D47" s="37"/>
      <c r="E47" s="38"/>
      <c r="F47" s="16">
        <f>E47*D47</f>
        <v>0</v>
      </c>
    </row>
    <row r="48" spans="1:6" ht="14.25">
      <c r="A48" s="29" t="s">
        <v>60</v>
      </c>
      <c r="B48" s="23" t="s">
        <v>61</v>
      </c>
      <c r="C48" s="30"/>
      <c r="D48" s="37"/>
      <c r="E48" s="38"/>
      <c r="F48" s="16">
        <f t="shared" si="0"/>
        <v>0</v>
      </c>
    </row>
    <row r="49" spans="1:6" ht="14.25">
      <c r="A49" s="29" t="s">
        <v>62</v>
      </c>
      <c r="B49" s="23" t="s">
        <v>63</v>
      </c>
      <c r="C49" s="30"/>
      <c r="D49" s="37"/>
      <c r="E49" s="38"/>
      <c r="F49" s="16">
        <f t="shared" si="0"/>
        <v>0</v>
      </c>
    </row>
    <row r="50" spans="1:6" ht="4.5" customHeight="1" thickBot="1">
      <c r="A50" s="29"/>
      <c r="B50" s="23"/>
      <c r="C50" s="30"/>
      <c r="D50" s="37"/>
      <c r="E50" s="38"/>
      <c r="F50" s="16"/>
    </row>
    <row r="51" spans="1:6" ht="14.25">
      <c r="A51" s="39">
        <v>3</v>
      </c>
      <c r="B51" s="40" t="s">
        <v>64</v>
      </c>
      <c r="C51" s="41" t="s">
        <v>18</v>
      </c>
      <c r="D51" s="42" t="s">
        <v>19</v>
      </c>
      <c r="E51" s="41" t="s">
        <v>20</v>
      </c>
      <c r="F51" s="43">
        <f>SUM(F52:F53)</f>
        <v>0</v>
      </c>
    </row>
    <row r="52" spans="1:6" ht="14.25">
      <c r="A52" s="29" t="s">
        <v>89</v>
      </c>
      <c r="B52" s="23" t="s">
        <v>92</v>
      </c>
      <c r="C52" s="30" t="s">
        <v>65</v>
      </c>
      <c r="D52" s="37"/>
      <c r="E52" s="38"/>
      <c r="F52" s="16">
        <f>E52*D52</f>
        <v>0</v>
      </c>
    </row>
    <row r="53" spans="1:6" ht="14.25">
      <c r="A53" s="29" t="s">
        <v>90</v>
      </c>
      <c r="B53" s="23" t="s">
        <v>91</v>
      </c>
      <c r="C53" s="30" t="s">
        <v>65</v>
      </c>
      <c r="D53" s="37"/>
      <c r="E53" s="38"/>
      <c r="F53" s="16">
        <f>E53*D53</f>
        <v>0</v>
      </c>
    </row>
    <row r="54" spans="1:6" ht="9.75" customHeight="1" thickBot="1">
      <c r="A54" s="44"/>
      <c r="B54" s="45"/>
      <c r="C54" s="46"/>
      <c r="D54" s="47"/>
      <c r="E54" s="48"/>
      <c r="F54" s="21"/>
    </row>
    <row r="55" spans="1:6" ht="3.75" customHeight="1" thickBot="1">
      <c r="A55" s="22"/>
      <c r="B55" s="23"/>
      <c r="C55" s="24"/>
      <c r="D55" s="25"/>
      <c r="E55" s="14"/>
      <c r="F55" s="26"/>
    </row>
    <row r="56" spans="1:6" ht="14.25">
      <c r="A56" s="7">
        <v>4</v>
      </c>
      <c r="B56" s="70" t="s">
        <v>66</v>
      </c>
      <c r="C56" s="70"/>
      <c r="D56" s="27"/>
      <c r="E56" s="27"/>
      <c r="F56" s="28"/>
    </row>
    <row r="57" spans="1:6" ht="9.75" customHeight="1">
      <c r="A57" s="12"/>
      <c r="B57" s="13"/>
      <c r="C57" s="14"/>
      <c r="D57" s="15"/>
      <c r="E57" s="14"/>
      <c r="F57" s="16"/>
    </row>
    <row r="58" spans="1:6" ht="14.25">
      <c r="A58" s="49" t="s">
        <v>67</v>
      </c>
      <c r="B58" s="50" t="s">
        <v>68</v>
      </c>
      <c r="C58" s="14"/>
      <c r="D58" s="51"/>
      <c r="E58" s="52"/>
      <c r="F58" s="53">
        <v>0.8179</v>
      </c>
    </row>
    <row r="59" spans="1:6" ht="14.25">
      <c r="A59" s="49" t="s">
        <v>69</v>
      </c>
      <c r="B59" s="50" t="s">
        <v>70</v>
      </c>
      <c r="C59" s="14"/>
      <c r="D59" s="51"/>
      <c r="E59" s="52"/>
      <c r="F59" s="53">
        <v>0.1729</v>
      </c>
    </row>
    <row r="60" spans="1:6" ht="14.25">
      <c r="A60" s="49" t="s">
        <v>71</v>
      </c>
      <c r="B60" s="50" t="s">
        <v>72</v>
      </c>
      <c r="C60" s="14"/>
      <c r="D60" s="51"/>
      <c r="E60" s="52"/>
      <c r="F60" s="53">
        <v>0.0876</v>
      </c>
    </row>
    <row r="61" spans="1:6" ht="14.25">
      <c r="A61" s="49" t="s">
        <v>73</v>
      </c>
      <c r="B61" s="50" t="s">
        <v>74</v>
      </c>
      <c r="C61" s="14"/>
      <c r="D61" s="51"/>
      <c r="E61" s="52"/>
      <c r="F61" s="53">
        <f>(D62+D63+D64)/(1-(D62+D63+D64))</f>
        <v>0.16618075801749274</v>
      </c>
    </row>
    <row r="62" spans="1:6" ht="14.25">
      <c r="A62" s="49"/>
      <c r="B62" s="54" t="s">
        <v>75</v>
      </c>
      <c r="C62" s="14"/>
      <c r="D62" s="55">
        <v>0.0165</v>
      </c>
      <c r="E62" s="52"/>
      <c r="F62" s="56"/>
    </row>
    <row r="63" spans="1:6" ht="14.25">
      <c r="A63" s="49"/>
      <c r="B63" s="54" t="s">
        <v>76</v>
      </c>
      <c r="C63" s="14"/>
      <c r="D63" s="55">
        <v>0.076</v>
      </c>
      <c r="E63" s="52"/>
      <c r="F63" s="56"/>
    </row>
    <row r="64" spans="1:6" ht="14.25">
      <c r="A64" s="49"/>
      <c r="B64" s="54" t="s">
        <v>77</v>
      </c>
      <c r="C64" s="14"/>
      <c r="D64" s="55">
        <v>0.05</v>
      </c>
      <c r="E64" s="52"/>
      <c r="F64" s="56"/>
    </row>
    <row r="65" spans="1:6" ht="14.25">
      <c r="A65" s="57" t="s">
        <v>78</v>
      </c>
      <c r="B65" s="50" t="s">
        <v>86</v>
      </c>
      <c r="C65" s="14"/>
      <c r="D65" s="15"/>
      <c r="E65" s="14"/>
      <c r="F65" s="56">
        <f>ROUND((1+F58+F59)*(1+F60)*(1+F61),2)</f>
        <v>2.53</v>
      </c>
    </row>
    <row r="66" spans="1:6" ht="14.25">
      <c r="A66" s="57" t="s">
        <v>79</v>
      </c>
      <c r="B66" s="50" t="s">
        <v>87</v>
      </c>
      <c r="C66" s="14"/>
      <c r="D66" s="15"/>
      <c r="E66" s="14"/>
      <c r="F66" s="56">
        <f>ROUND((1+F60)*(1+F61),2)</f>
        <v>1.27</v>
      </c>
    </row>
    <row r="67" spans="1:6" ht="14.25">
      <c r="A67" s="58" t="s">
        <v>80</v>
      </c>
      <c r="B67" s="59" t="s">
        <v>81</v>
      </c>
      <c r="C67" s="14"/>
      <c r="D67" s="15"/>
      <c r="E67" s="14"/>
      <c r="F67" s="56">
        <f>ROUND(F6*F65,2)</f>
        <v>0</v>
      </c>
    </row>
    <row r="68" spans="1:6" ht="14.25">
      <c r="A68" s="58" t="s">
        <v>82</v>
      </c>
      <c r="B68" s="59" t="s">
        <v>83</v>
      </c>
      <c r="C68" s="14"/>
      <c r="D68" s="15"/>
      <c r="E68" s="14"/>
      <c r="F68" s="56">
        <f>ROUND(F13*F66,2)</f>
        <v>0</v>
      </c>
    </row>
    <row r="69" spans="1:6" ht="14.25">
      <c r="A69" s="58" t="s">
        <v>84</v>
      </c>
      <c r="B69" s="59" t="s">
        <v>88</v>
      </c>
      <c r="C69" s="14"/>
      <c r="D69" s="15"/>
      <c r="E69" s="14"/>
      <c r="F69" s="56">
        <f>F50</f>
        <v>0</v>
      </c>
    </row>
    <row r="70" spans="1:6" ht="6" customHeight="1">
      <c r="A70" s="60"/>
      <c r="B70" s="61"/>
      <c r="C70" s="14"/>
      <c r="D70" s="15"/>
      <c r="E70" s="14"/>
      <c r="F70" s="16"/>
    </row>
    <row r="71" spans="1:6" ht="15" thickBot="1">
      <c r="A71" s="62"/>
      <c r="B71" s="63" t="s">
        <v>85</v>
      </c>
      <c r="C71" s="63"/>
      <c r="D71" s="64"/>
      <c r="E71" s="64"/>
      <c r="F71" s="65">
        <f>F67+F68+F69</f>
        <v>0</v>
      </c>
    </row>
  </sheetData>
  <sheetProtection/>
  <mergeCells count="8">
    <mergeCell ref="A1:F1"/>
    <mergeCell ref="B13:C13"/>
    <mergeCell ref="B56:C56"/>
    <mergeCell ref="C2:D2"/>
    <mergeCell ref="A3:A4"/>
    <mergeCell ref="B3:B4"/>
    <mergeCell ref="C3:C4"/>
    <mergeCell ref="D3:D4"/>
  </mergeCells>
  <printOptions/>
  <pageMargins left="0.511811024" right="0.511811024" top="0.787401575" bottom="0.787401575" header="0.31496062" footer="0.3149606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Helvecio</dc:creator>
  <cp:keywords/>
  <dc:description/>
  <cp:lastModifiedBy>Cliente</cp:lastModifiedBy>
  <cp:lastPrinted>2015-02-20T13:57:44Z</cp:lastPrinted>
  <dcterms:created xsi:type="dcterms:W3CDTF">2015-02-09T19:16:31Z</dcterms:created>
  <dcterms:modified xsi:type="dcterms:W3CDTF">2015-10-22T18:44:48Z</dcterms:modified>
  <cp:category/>
  <cp:version/>
  <cp:contentType/>
  <cp:contentStatus/>
</cp:coreProperties>
</file>