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 Lisboa\Desktop\Arquivos\AGEVAP\4. CONTRATO\2023\Cobrança\RH-II\Produtos\"/>
    </mc:Choice>
  </mc:AlternateContent>
  <xr:revisionPtr revIDLastSave="0" documentId="8_{F55B4874-B544-47E5-8A7A-F370EA357C26}" xr6:coauthVersionLast="47" xr6:coauthVersionMax="47" xr10:uidLastSave="{00000000-0000-0000-0000-000000000000}"/>
  <bookViews>
    <workbookView xWindow="-120" yWindow="-120" windowWidth="20730" windowHeight="11040" xr2:uid="{7EAC9349-384B-4797-923F-472573C981EC}"/>
  </bookViews>
  <sheets>
    <sheet name="Planilha1" sheetId="1" r:id="rId1"/>
  </sheets>
  <definedNames>
    <definedName name="_xlnm.Print_Area" localSheetId="0">Planilha1!$P$39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S9" i="1"/>
  <c r="S8" i="1"/>
  <c r="S6" i="1"/>
  <c r="C9" i="1"/>
  <c r="D9" i="1"/>
  <c r="E9" i="1"/>
  <c r="G9" i="1"/>
  <c r="H9" i="1"/>
  <c r="I9" i="1"/>
  <c r="J9" i="1"/>
  <c r="K9" i="1"/>
  <c r="L9" i="1"/>
  <c r="M9" i="1"/>
  <c r="N9" i="1"/>
  <c r="O9" i="1"/>
  <c r="P9" i="1"/>
  <c r="Q9" i="1"/>
  <c r="R9" i="1"/>
  <c r="S7" i="1"/>
</calcChain>
</file>

<file path=xl/sharedStrings.xml><?xml version="1.0" encoding="utf-8"?>
<sst xmlns="http://schemas.openxmlformats.org/spreadsheetml/2006/main" count="16" uniqueCount="14">
  <si>
    <t xml:space="preserve">HISTÓRICO DA ARRECADAÇÃO  DA COBRANÇA                                                                                                                                                          REGIÃO HIDROGRÁFICA  II - GUANDU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</si>
  <si>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RECURSOS DA COBRANÇA (R$)</t>
  </si>
  <si>
    <t xml:space="preserve">2004-2007 </t>
  </si>
  <si>
    <t>2023²</t>
  </si>
  <si>
    <t>Total Cobrança</t>
  </si>
  <si>
    <t xml:space="preserve">Cobrança Bruta </t>
  </si>
  <si>
    <t>#</t>
  </si>
  <si>
    <t>10% órgão gestor ¹</t>
  </si>
  <si>
    <t>20% Transposição</t>
  </si>
  <si>
    <t>Cobrança líquida</t>
  </si>
  <si>
    <t># informação não disponível</t>
  </si>
  <si>
    <r>
      <rPr>
        <sz val="8"/>
        <color theme="1"/>
        <rFont val="Calibri"/>
        <family val="2"/>
      </rPr>
      <t xml:space="preserve">¹ </t>
    </r>
    <r>
      <rPr>
        <sz val="8"/>
        <color theme="1"/>
        <rFont val="Calibri"/>
        <family val="2"/>
        <scheme val="minor"/>
      </rPr>
      <t>Lei 4.247/03</t>
    </r>
  </si>
  <si>
    <t>² Data-base: Setembro/2023 (acesso em Dezembro/2023)</t>
  </si>
  <si>
    <r>
      <t>Fonte: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INEA (https://www.inea.rj.gov.br/ar-agua-e-solo/sobre-o-fundrhi/)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</si>
</sst>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/>
    <xf numFmtId="4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indent="2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9" fontId="3" fillId="2" borderId="0" xfId="1" applyFont="1" applyFill="1" applyBorder="1" applyAlignment="1">
      <alignment horizontal="center" vertical="center" wrapText="1"/>
    </xf>
    <xf numFmtId="9" fontId="3" fillId="2" borderId="0" xfId="1" applyFont="1" applyFill="1" applyBorder="1" applyAlignment="1">
      <alignment horizontal="center"/>
    </xf>
    <xf numFmtId="4" fontId="0" fillId="2" borderId="0" xfId="0" applyNumberFormat="1" applyFill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4" fontId="0" fillId="2" borderId="0" xfId="0" applyNumberForma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4" fillId="2" borderId="0" xfId="0" applyFont="1" applyFill="1" applyAlignment="1">
      <alignment horizontal="left" vertical="center" wrapText="1"/>
    </xf>
    <xf numFmtId="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87348489506369"/>
          <c:y val="9.2558953588662576E-2"/>
          <c:w val="0.7168117826745839"/>
          <c:h val="0.61068760146447687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Planilha1!$A$6</c:f>
              <c:strCache>
                <c:ptCount val="1"/>
                <c:pt idx="0">
                  <c:v>Cobrança Bruta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2023²</c:v>
                </c:pt>
              </c:strCache>
            </c:strRef>
          </c:cat>
          <c:val>
            <c:numRef>
              <c:f>Planilha1!$B$6:$R$6</c:f>
              <c:numCache>
                <c:formatCode>#,##0.00</c:formatCode>
                <c:ptCount val="17"/>
                <c:pt idx="0">
                  <c:v>0</c:v>
                </c:pt>
                <c:pt idx="1">
                  <c:v>1189871.05</c:v>
                </c:pt>
                <c:pt idx="2">
                  <c:v>3204078.39</c:v>
                </c:pt>
                <c:pt idx="3">
                  <c:v>23881773.739999998</c:v>
                </c:pt>
                <c:pt idx="4">
                  <c:v>23892988.670000002</c:v>
                </c:pt>
                <c:pt idx="5">
                  <c:v>21932385.609999999</c:v>
                </c:pt>
                <c:pt idx="6">
                  <c:v>15907200.529999999</c:v>
                </c:pt>
                <c:pt idx="7">
                  <c:v>9278631.1699999999</c:v>
                </c:pt>
                <c:pt idx="8">
                  <c:v>36540949.369999997</c:v>
                </c:pt>
                <c:pt idx="9">
                  <c:v>16164382.109999999</c:v>
                </c:pt>
                <c:pt idx="10">
                  <c:v>36166185.780000001</c:v>
                </c:pt>
                <c:pt idx="11">
                  <c:v>39073261.859999999</c:v>
                </c:pt>
                <c:pt idx="12">
                  <c:v>38969967.880000003</c:v>
                </c:pt>
                <c:pt idx="13">
                  <c:v>41333846.890000001</c:v>
                </c:pt>
                <c:pt idx="14">
                  <c:v>39445435.57</c:v>
                </c:pt>
                <c:pt idx="15">
                  <c:v>49926187.509999998</c:v>
                </c:pt>
                <c:pt idx="16">
                  <c:v>42595222.420000002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1-478E-AD42-276DB5D37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256624"/>
        <c:axId val="774191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Planilha1!$A$7</c15:sqref>
                        </c15:formulaRef>
                      </c:ext>
                    </c:extLst>
                    <c:strCache>
                      <c:ptCount val="1"/>
                      <c:pt idx="0">
                        <c:v>10% órgão gestor ¹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Planilha1!$B$7:$Q$7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118987.11</c:v>
                      </c:pt>
                      <c:pt idx="2">
                        <c:v>320407.84000000003</c:v>
                      </c:pt>
                      <c:pt idx="3">
                        <c:v>2388177.37</c:v>
                      </c:pt>
                      <c:pt idx="4">
                        <c:v>2389298.87</c:v>
                      </c:pt>
                      <c:pt idx="5">
                        <c:v>2193238.56</c:v>
                      </c:pt>
                      <c:pt idx="6">
                        <c:v>1590720.05</c:v>
                      </c:pt>
                      <c:pt idx="7">
                        <c:v>927863.12</c:v>
                      </c:pt>
                      <c:pt idx="8">
                        <c:v>3604292</c:v>
                      </c:pt>
                      <c:pt idx="9">
                        <c:v>1611910.67</c:v>
                      </c:pt>
                      <c:pt idx="10">
                        <c:v>3616618.58</c:v>
                      </c:pt>
                      <c:pt idx="11">
                        <c:v>3907326.19</c:v>
                      </c:pt>
                      <c:pt idx="12">
                        <c:v>3896996.79</c:v>
                      </c:pt>
                      <c:pt idx="13">
                        <c:v>4133384.69</c:v>
                      </c:pt>
                      <c:pt idx="14">
                        <c:v>3944543.56</c:v>
                      </c:pt>
                      <c:pt idx="15">
                        <c:v>4992618.75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9E1-478E-AD42-276DB5D3728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Planilha1!$A$9</c15:sqref>
                        </c15:formulaRef>
                      </c:ext>
                    </c:extLst>
                    <c:strCache>
                      <c:ptCount val="1"/>
                      <c:pt idx="0">
                        <c:v>Cobrança líquida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Planilha1!$B$9:$Q$9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1836207.86</c:v>
                      </c:pt>
                      <c:pt idx="1">
                        <c:v>905332.19</c:v>
                      </c:pt>
                      <c:pt idx="2">
                        <c:v>2475689.85</c:v>
                      </c:pt>
                      <c:pt idx="3">
                        <c:v>18049646.619999997</c:v>
                      </c:pt>
                      <c:pt idx="4">
                        <c:v>5832715.6699999999</c:v>
                      </c:pt>
                      <c:pt idx="5">
                        <c:v>16781352.609999999</c:v>
                      </c:pt>
                      <c:pt idx="6">
                        <c:v>12082013.219999999</c:v>
                      </c:pt>
                      <c:pt idx="7">
                        <c:v>7107605.6500000004</c:v>
                      </c:pt>
                      <c:pt idx="8">
                        <c:v>27304855.859999999</c:v>
                      </c:pt>
                      <c:pt idx="9">
                        <c:v>11957970.549999999</c:v>
                      </c:pt>
                      <c:pt idx="10">
                        <c:v>25477938.320000004</c:v>
                      </c:pt>
                      <c:pt idx="11">
                        <c:v>27531070.810000002</c:v>
                      </c:pt>
                      <c:pt idx="12">
                        <c:v>27473317.440000005</c:v>
                      </c:pt>
                      <c:pt idx="13">
                        <c:v>29313048.580000002</c:v>
                      </c:pt>
                      <c:pt idx="14">
                        <c:v>28056954.609999999</c:v>
                      </c:pt>
                      <c:pt idx="15">
                        <c:v>35466816.519999996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9E1-478E-AD42-276DB5D3728D}"/>
                  </c:ext>
                </c:extLst>
              </c15:ser>
            </c15:filteredLineSeries>
          </c:ext>
        </c:extLst>
      </c:lineChart>
      <c:catAx>
        <c:axId val="77925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5237527001852338"/>
              <c:y val="0.85497690875077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91904"/>
        <c:crosses val="autoZero"/>
        <c:auto val="1"/>
        <c:lblAlgn val="ctr"/>
        <c:lblOffset val="100"/>
        <c:noMultiLvlLbl val="0"/>
      </c:catAx>
      <c:valAx>
        <c:axId val="7741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VALORES (R$)</a:t>
                </a:r>
              </a:p>
            </c:rich>
          </c:tx>
          <c:layout>
            <c:manualLayout>
              <c:xMode val="edge"/>
              <c:yMode val="edge"/>
              <c:x val="1.4227167683459906E-2"/>
              <c:y val="0.26879117652129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74267110350505"/>
          <c:y val="0.91642649442886182"/>
          <c:w val="0.35243254962198267"/>
          <c:h val="4.5713444697917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21745028000803"/>
          <c:y val="9.7308533174474549E-2"/>
          <c:w val="0.72356428746595824"/>
          <c:h val="0.62123420273973007"/>
        </c:manualLayout>
      </c:layout>
      <c:lineChart>
        <c:grouping val="standard"/>
        <c:varyColors val="0"/>
        <c:ser>
          <c:idx val="2"/>
          <c:order val="1"/>
          <c:tx>
            <c:strRef>
              <c:f>Planilha1!$A$9</c:f>
              <c:strCache>
                <c:ptCount val="1"/>
                <c:pt idx="0">
                  <c:v>Cobrança líquida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2023²</c:v>
                </c:pt>
              </c:strCache>
            </c:strRef>
          </c:cat>
          <c:val>
            <c:numRef>
              <c:f>Planilha1!$B$9:$R$9</c:f>
              <c:numCache>
                <c:formatCode>#,##0.00</c:formatCode>
                <c:ptCount val="17"/>
                <c:pt idx="0">
                  <c:v>1836207.86</c:v>
                </c:pt>
                <c:pt idx="1">
                  <c:v>905332.19</c:v>
                </c:pt>
                <c:pt idx="2">
                  <c:v>2475689.85</c:v>
                </c:pt>
                <c:pt idx="3">
                  <c:v>18049646.619999997</c:v>
                </c:pt>
                <c:pt idx="4">
                  <c:v>5832715.6699999999</c:v>
                </c:pt>
                <c:pt idx="5">
                  <c:v>16781352.609999999</c:v>
                </c:pt>
                <c:pt idx="6">
                  <c:v>12082013.219999999</c:v>
                </c:pt>
                <c:pt idx="7">
                  <c:v>7107605.6500000004</c:v>
                </c:pt>
                <c:pt idx="8">
                  <c:v>27304855.859999999</c:v>
                </c:pt>
                <c:pt idx="9">
                  <c:v>11957970.549999999</c:v>
                </c:pt>
                <c:pt idx="10">
                  <c:v>25477938.320000004</c:v>
                </c:pt>
                <c:pt idx="11">
                  <c:v>27531070.810000002</c:v>
                </c:pt>
                <c:pt idx="12">
                  <c:v>27473317.440000005</c:v>
                </c:pt>
                <c:pt idx="13">
                  <c:v>29313048.580000002</c:v>
                </c:pt>
                <c:pt idx="14">
                  <c:v>28056954.609999999</c:v>
                </c:pt>
                <c:pt idx="15">
                  <c:v>35466816.519999996</c:v>
                </c:pt>
                <c:pt idx="16">
                  <c:v>30290696.399999999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06-4073-B8B8-1541516C8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698848"/>
        <c:axId val="782173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Planilha1!$A$6</c15:sqref>
                        </c15:formulaRef>
                      </c:ext>
                    </c:extLst>
                    <c:strCache>
                      <c:ptCount val="1"/>
                      <c:pt idx="0">
                        <c:v>Cobrança Bruta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Planilha1!$B$6:$Q$6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1189871.05</c:v>
                      </c:pt>
                      <c:pt idx="2">
                        <c:v>3204078.39</c:v>
                      </c:pt>
                      <c:pt idx="3">
                        <c:v>23881773.739999998</c:v>
                      </c:pt>
                      <c:pt idx="4">
                        <c:v>23892988.670000002</c:v>
                      </c:pt>
                      <c:pt idx="5">
                        <c:v>21932385.609999999</c:v>
                      </c:pt>
                      <c:pt idx="6">
                        <c:v>15907200.529999999</c:v>
                      </c:pt>
                      <c:pt idx="7">
                        <c:v>9278631.1699999999</c:v>
                      </c:pt>
                      <c:pt idx="8">
                        <c:v>36540949.369999997</c:v>
                      </c:pt>
                      <c:pt idx="9">
                        <c:v>16164382.109999999</c:v>
                      </c:pt>
                      <c:pt idx="10">
                        <c:v>36166185.780000001</c:v>
                      </c:pt>
                      <c:pt idx="11">
                        <c:v>39073261.859999999</c:v>
                      </c:pt>
                      <c:pt idx="12">
                        <c:v>38969967.880000003</c:v>
                      </c:pt>
                      <c:pt idx="13">
                        <c:v>41333846.890000001</c:v>
                      </c:pt>
                      <c:pt idx="14">
                        <c:v>39445435.57</c:v>
                      </c:pt>
                      <c:pt idx="15">
                        <c:v>49926187.509999998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706-4073-B8B8-1541516C8B85}"/>
                  </c:ext>
                </c:extLst>
              </c15:ser>
            </c15:filteredLineSeries>
          </c:ext>
        </c:extLst>
      </c:lineChart>
      <c:catAx>
        <c:axId val="77269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4111271011977535"/>
              <c:y val="0.86864529577751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73936"/>
        <c:crosses val="autoZero"/>
        <c:auto val="1"/>
        <c:lblAlgn val="ctr"/>
        <c:lblOffset val="100"/>
        <c:noMultiLvlLbl val="0"/>
      </c:catAx>
      <c:valAx>
        <c:axId val="7821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VALORES</a:t>
                </a:r>
                <a:r>
                  <a:rPr lang="pt-BR" baseline="0"/>
                  <a:t> (R$)</a:t>
                </a:r>
              </a:p>
              <a:p>
                <a:pPr>
                  <a:defRPr/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9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16614417017219"/>
          <c:y val="0.91735302949485831"/>
          <c:w val="0.31750300196944048"/>
          <c:h val="8.2589988751406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38031680844823"/>
          <c:y val="0.10665802440134912"/>
          <c:w val="0.74885272523566615"/>
          <c:h val="0.60188121525330829"/>
        </c:manualLayout>
      </c:layout>
      <c:lineChart>
        <c:grouping val="standard"/>
        <c:varyColors val="0"/>
        <c:ser>
          <c:idx val="2"/>
          <c:order val="1"/>
          <c:tx>
            <c:strRef>
              <c:f>Planilha1!$A$8</c:f>
              <c:strCache>
                <c:ptCount val="1"/>
                <c:pt idx="0">
                  <c:v>20% Transposição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2023²</c:v>
                </c:pt>
              </c:strCache>
            </c:strRef>
          </c:cat>
          <c:val>
            <c:numRef>
              <c:f>Planilha1!$B$8:$R$8</c:f>
              <c:numCache>
                <c:formatCode>#,##0.00</c:formatCode>
                <c:ptCount val="17"/>
                <c:pt idx="0">
                  <c:v>0</c:v>
                </c:pt>
                <c:pt idx="1">
                  <c:v>165551.75</c:v>
                </c:pt>
                <c:pt idx="2">
                  <c:v>407980.7</c:v>
                </c:pt>
                <c:pt idx="3">
                  <c:v>3443949.75</c:v>
                </c:pt>
                <c:pt idx="4">
                  <c:v>3443416.8</c:v>
                </c:pt>
                <c:pt idx="5">
                  <c:v>2957794.44</c:v>
                </c:pt>
                <c:pt idx="6">
                  <c:v>2234467.2599999998</c:v>
                </c:pt>
                <c:pt idx="7">
                  <c:v>1243162.3999999999</c:v>
                </c:pt>
                <c:pt idx="8">
                  <c:v>5631801.5099999998</c:v>
                </c:pt>
                <c:pt idx="9">
                  <c:v>2594500.89</c:v>
                </c:pt>
                <c:pt idx="10">
                  <c:v>7071628.8799999999</c:v>
                </c:pt>
                <c:pt idx="11">
                  <c:v>7634864.8600000003</c:v>
                </c:pt>
                <c:pt idx="12">
                  <c:v>7599653.6500000004</c:v>
                </c:pt>
                <c:pt idx="13">
                  <c:v>7887413.6200000001</c:v>
                </c:pt>
                <c:pt idx="14">
                  <c:v>7443937.4000000004</c:v>
                </c:pt>
                <c:pt idx="15">
                  <c:v>9466752.2400000002</c:v>
                </c:pt>
                <c:pt idx="16">
                  <c:v>8045003.7800000003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8-46D2-A08D-43D7D869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698848"/>
        <c:axId val="782173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Planilha1!$A$6</c15:sqref>
                        </c15:formulaRef>
                      </c:ext>
                    </c:extLst>
                    <c:strCache>
                      <c:ptCount val="1"/>
                      <c:pt idx="0">
                        <c:v>Cobrança Bruta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Planilha1!$B$6:$Q$6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1189871.05</c:v>
                      </c:pt>
                      <c:pt idx="2">
                        <c:v>3204078.39</c:v>
                      </c:pt>
                      <c:pt idx="3">
                        <c:v>23881773.739999998</c:v>
                      </c:pt>
                      <c:pt idx="4">
                        <c:v>23892988.670000002</c:v>
                      </c:pt>
                      <c:pt idx="5">
                        <c:v>21932385.609999999</c:v>
                      </c:pt>
                      <c:pt idx="6">
                        <c:v>15907200.529999999</c:v>
                      </c:pt>
                      <c:pt idx="7">
                        <c:v>9278631.1699999999</c:v>
                      </c:pt>
                      <c:pt idx="8">
                        <c:v>36540949.369999997</c:v>
                      </c:pt>
                      <c:pt idx="9">
                        <c:v>16164382.109999999</c:v>
                      </c:pt>
                      <c:pt idx="10">
                        <c:v>36166185.780000001</c:v>
                      </c:pt>
                      <c:pt idx="11">
                        <c:v>39073261.859999999</c:v>
                      </c:pt>
                      <c:pt idx="12">
                        <c:v>38969967.880000003</c:v>
                      </c:pt>
                      <c:pt idx="13">
                        <c:v>41333846.890000001</c:v>
                      </c:pt>
                      <c:pt idx="14">
                        <c:v>39445435.57</c:v>
                      </c:pt>
                      <c:pt idx="15">
                        <c:v>49926187.509999998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758-46D2-A08D-43D7D869EE61}"/>
                  </c:ext>
                </c:extLst>
              </c15:ser>
            </c15:filteredLineSeries>
          </c:ext>
        </c:extLst>
      </c:lineChart>
      <c:catAx>
        <c:axId val="77269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5170553436980541"/>
              <c:y val="0.877414686630879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73936"/>
        <c:crosses val="autoZero"/>
        <c:auto val="1"/>
        <c:lblAlgn val="ctr"/>
        <c:lblOffset val="100"/>
        <c:noMultiLvlLbl val="0"/>
      </c:catAx>
      <c:valAx>
        <c:axId val="7821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VALORES</a:t>
                </a:r>
                <a:r>
                  <a:rPr lang="pt-BR" baseline="0"/>
                  <a:t> (R$)</a:t>
                </a:r>
              </a:p>
              <a:p>
                <a:pPr>
                  <a:defRPr/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9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100433964923191"/>
          <c:y val="0.91691168270894696"/>
          <c:w val="0.29898110755362661"/>
          <c:h val="8.2589988751406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12172950843033"/>
          <c:y val="9.6257575715664817E-2"/>
          <c:w val="0.72910051336572379"/>
          <c:h val="0.60698839888580625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Planilha1!$A$7</c:f>
              <c:strCache>
                <c:ptCount val="1"/>
                <c:pt idx="0">
                  <c:v>10% órgão gestor 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2023²</c:v>
                </c:pt>
              </c:strCache>
            </c:strRef>
          </c:cat>
          <c:val>
            <c:numRef>
              <c:f>Planilha1!$B$7:$R$7</c:f>
              <c:numCache>
                <c:formatCode>#,##0.00</c:formatCode>
                <c:ptCount val="17"/>
                <c:pt idx="0">
                  <c:v>0</c:v>
                </c:pt>
                <c:pt idx="1">
                  <c:v>118987.11</c:v>
                </c:pt>
                <c:pt idx="2">
                  <c:v>320407.84000000003</c:v>
                </c:pt>
                <c:pt idx="3">
                  <c:v>2388177.37</c:v>
                </c:pt>
                <c:pt idx="4">
                  <c:v>2389298.87</c:v>
                </c:pt>
                <c:pt idx="5">
                  <c:v>2193238.56</c:v>
                </c:pt>
                <c:pt idx="6">
                  <c:v>1590720.05</c:v>
                </c:pt>
                <c:pt idx="7">
                  <c:v>927863.12</c:v>
                </c:pt>
                <c:pt idx="8">
                  <c:v>3604292</c:v>
                </c:pt>
                <c:pt idx="9">
                  <c:v>1611910.67</c:v>
                </c:pt>
                <c:pt idx="10">
                  <c:v>3616618.58</c:v>
                </c:pt>
                <c:pt idx="11">
                  <c:v>3907326.19</c:v>
                </c:pt>
                <c:pt idx="12">
                  <c:v>3896996.79</c:v>
                </c:pt>
                <c:pt idx="13">
                  <c:v>4133384.69</c:v>
                </c:pt>
                <c:pt idx="14">
                  <c:v>3944543.56</c:v>
                </c:pt>
                <c:pt idx="15">
                  <c:v>4992618.75</c:v>
                </c:pt>
                <c:pt idx="16">
                  <c:v>4259522.24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4-4BC0-93FE-DF80478B3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256624"/>
        <c:axId val="774191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Planilha1!$A$7</c15:sqref>
                        </c15:formulaRef>
                      </c:ext>
                    </c:extLst>
                    <c:strCache>
                      <c:ptCount val="1"/>
                      <c:pt idx="0">
                        <c:v>10% órgão gestor ¹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Planilha1!$B$7:$Q$7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118987.11</c:v>
                      </c:pt>
                      <c:pt idx="2">
                        <c:v>320407.84000000003</c:v>
                      </c:pt>
                      <c:pt idx="3">
                        <c:v>2388177.37</c:v>
                      </c:pt>
                      <c:pt idx="4">
                        <c:v>2389298.87</c:v>
                      </c:pt>
                      <c:pt idx="5">
                        <c:v>2193238.56</c:v>
                      </c:pt>
                      <c:pt idx="6">
                        <c:v>1590720.05</c:v>
                      </c:pt>
                      <c:pt idx="7">
                        <c:v>927863.12</c:v>
                      </c:pt>
                      <c:pt idx="8">
                        <c:v>3604292</c:v>
                      </c:pt>
                      <c:pt idx="9">
                        <c:v>1611910.67</c:v>
                      </c:pt>
                      <c:pt idx="10">
                        <c:v>3616618.58</c:v>
                      </c:pt>
                      <c:pt idx="11">
                        <c:v>3907326.19</c:v>
                      </c:pt>
                      <c:pt idx="12">
                        <c:v>3896996.79</c:v>
                      </c:pt>
                      <c:pt idx="13">
                        <c:v>4133384.69</c:v>
                      </c:pt>
                      <c:pt idx="14">
                        <c:v>3944543.56</c:v>
                      </c:pt>
                      <c:pt idx="15">
                        <c:v>4992618.75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AD4-4BC0-93FE-DF80478B346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Planilha1!$A$9</c15:sqref>
                        </c15:formulaRef>
                      </c:ext>
                    </c:extLst>
                    <c:strCache>
                      <c:ptCount val="1"/>
                      <c:pt idx="0">
                        <c:v>Cobrança líquida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Planilha1!$B$9:$Q$9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1836207.86</c:v>
                      </c:pt>
                      <c:pt idx="1">
                        <c:v>905332.19</c:v>
                      </c:pt>
                      <c:pt idx="2">
                        <c:v>2475689.85</c:v>
                      </c:pt>
                      <c:pt idx="3">
                        <c:v>18049646.619999997</c:v>
                      </c:pt>
                      <c:pt idx="4">
                        <c:v>5832715.6699999999</c:v>
                      </c:pt>
                      <c:pt idx="5">
                        <c:v>16781352.609999999</c:v>
                      </c:pt>
                      <c:pt idx="6">
                        <c:v>12082013.219999999</c:v>
                      </c:pt>
                      <c:pt idx="7">
                        <c:v>7107605.6500000004</c:v>
                      </c:pt>
                      <c:pt idx="8">
                        <c:v>27304855.859999999</c:v>
                      </c:pt>
                      <c:pt idx="9">
                        <c:v>11957970.549999999</c:v>
                      </c:pt>
                      <c:pt idx="10">
                        <c:v>25477938.320000004</c:v>
                      </c:pt>
                      <c:pt idx="11">
                        <c:v>27531070.810000002</c:v>
                      </c:pt>
                      <c:pt idx="12">
                        <c:v>27473317.440000005</c:v>
                      </c:pt>
                      <c:pt idx="13">
                        <c:v>29313048.580000002</c:v>
                      </c:pt>
                      <c:pt idx="14">
                        <c:v>28056954.609999999</c:v>
                      </c:pt>
                      <c:pt idx="15">
                        <c:v>35466816.519999996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AD4-4BC0-93FE-DF80478B3464}"/>
                  </c:ext>
                </c:extLst>
              </c15:ser>
            </c15:filteredLineSeries>
          </c:ext>
        </c:extLst>
      </c:lineChart>
      <c:catAx>
        <c:axId val="77925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5237518426557752"/>
              <c:y val="0.852108420231509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91904"/>
        <c:crosses val="autoZero"/>
        <c:auto val="1"/>
        <c:lblAlgn val="ctr"/>
        <c:lblOffset val="100"/>
        <c:noMultiLvlLbl val="0"/>
      </c:catAx>
      <c:valAx>
        <c:axId val="7741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VALORES (R$)</a:t>
                </a:r>
              </a:p>
            </c:rich>
          </c:tx>
          <c:layout>
            <c:manualLayout>
              <c:xMode val="edge"/>
              <c:yMode val="edge"/>
              <c:x val="2.2591072829511336E-4"/>
              <c:y val="0.27634072526648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74267110350505"/>
          <c:y val="0.91642649442886182"/>
          <c:w val="0.35243254962198267"/>
          <c:h val="4.5713444697917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213361</xdr:colOff>
      <xdr:row>0</xdr:row>
      <xdr:rowOff>137160</xdr:rowOff>
    </xdr:from>
    <xdr:to>
      <xdr:col>15</xdr:col>
      <xdr:colOff>751523</xdr:colOff>
      <xdr:row>1</xdr:row>
      <xdr:rowOff>380076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0A5056F-441F-474E-A063-AC446751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0161" y="137160"/>
          <a:ext cx="1584960" cy="882996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0</xdr:row>
      <xdr:rowOff>38100</xdr:rowOff>
    </xdr:from>
    <xdr:to>
      <xdr:col>2</xdr:col>
      <xdr:colOff>232621</xdr:colOff>
      <xdr:row>2</xdr:row>
      <xdr:rowOff>855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BEE61FE-279C-4052-A74E-BF9F81587F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27"/>
        <a:stretch/>
      </xdr:blipFill>
      <xdr:spPr>
        <a:xfrm>
          <a:off x="83820" y="38100"/>
          <a:ext cx="2257908" cy="1018471"/>
        </a:xfrm>
        <a:prstGeom prst="rect">
          <a:avLst/>
        </a:prstGeom>
      </xdr:spPr>
    </xdr:pic>
    <xdr:clientData/>
  </xdr:twoCellAnchor>
  <xdr:twoCellAnchor>
    <xdr:from>
      <xdr:col>0</xdr:col>
      <xdr:colOff>88619</xdr:colOff>
      <xdr:row>13</xdr:row>
      <xdr:rowOff>81842</xdr:rowOff>
    </xdr:from>
    <xdr:to>
      <xdr:col>4</xdr:col>
      <xdr:colOff>639535</xdr:colOff>
      <xdr:row>26</xdr:row>
      <xdr:rowOff>69272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A6EA3E-B290-4903-91E3-F1B95AAFF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796634</xdr:colOff>
      <xdr:row>13</xdr:row>
      <xdr:rowOff>86592</xdr:rowOff>
    </xdr:from>
    <xdr:to>
      <xdr:col>19</xdr:col>
      <xdr:colOff>86591</xdr:colOff>
      <xdr:row>26</xdr:row>
      <xdr:rowOff>51954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3F825D-BBCB-4062-AF96-0B313EFA3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723655</xdr:colOff>
      <xdr:row>13</xdr:row>
      <xdr:rowOff>86593</xdr:rowOff>
    </xdr:from>
    <xdr:to>
      <xdr:col>14</xdr:col>
      <xdr:colOff>734786</xdr:colOff>
      <xdr:row>26</xdr:row>
      <xdr:rowOff>69272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010262-3804-4059-8D24-599A80856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675411</xdr:colOff>
      <xdr:row>13</xdr:row>
      <xdr:rowOff>86593</xdr:rowOff>
    </xdr:from>
    <xdr:to>
      <xdr:col>9</xdr:col>
      <xdr:colOff>653143</xdr:colOff>
      <xdr:row>26</xdr:row>
      <xdr:rowOff>86590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5649435-48FE-4F51-B1C6-40ADB4039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77C7-D2E2-4DF7-AE8B-B800A319AECD}">
  <dimension ref="A1:AJ72"/>
  <sheetViews>
    <sheetView tabSelected="1" topLeftCell="A7" zoomScale="70" zoomScaleNormal="70" workbookViewId="0">
      <selection activeCell="P3" sqref="P3:S3"/>
    </sheetView>
  </sheetViews>
  <sheetFormatPr defaultRowHeight="15"/>
  <cols>
    <col min="1" max="1" width="17.28515625" bestFit="1" customWidth="1"/>
    <col min="2" max="2" width="13.85546875" bestFit="1" customWidth="1"/>
    <col min="3" max="3" width="11.28515625" bestFit="1" customWidth="1"/>
    <col min="4" max="4" width="11.7109375" bestFit="1" customWidth="1"/>
    <col min="5" max="5" width="12.42578125" bestFit="1" customWidth="1"/>
    <col min="6" max="6" width="12.85546875" bestFit="1" customWidth="1"/>
    <col min="7" max="7" width="12.28515625" bestFit="1" customWidth="1"/>
    <col min="8" max="8" width="12.42578125" bestFit="1" customWidth="1"/>
    <col min="9" max="9" width="11.42578125" bestFit="1" customWidth="1"/>
    <col min="10" max="10" width="12.85546875" bestFit="1" customWidth="1"/>
    <col min="11" max="11" width="12.28515625" bestFit="1" customWidth="1"/>
    <col min="12" max="12" width="12.85546875" bestFit="1" customWidth="1"/>
    <col min="13" max="13" width="12.42578125" bestFit="1" customWidth="1"/>
    <col min="14" max="14" width="12.85546875" bestFit="1" customWidth="1"/>
    <col min="15" max="15" width="14.85546875" bestFit="1" customWidth="1"/>
    <col min="16" max="16" width="12.85546875" bestFit="1" customWidth="1"/>
    <col min="17" max="17" width="12.42578125" bestFit="1" customWidth="1"/>
    <col min="18" max="18" width="12.85546875" bestFit="1" customWidth="1"/>
    <col min="19" max="19" width="17.85546875" bestFit="1" customWidth="1"/>
    <col min="23" max="23" width="18.28515625" customWidth="1"/>
  </cols>
  <sheetData>
    <row r="1" spans="1:22" ht="50.45" customHeight="1">
      <c r="A1" s="2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.6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8.9" customHeight="1">
      <c r="A3" s="2"/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2"/>
      <c r="M3" s="2"/>
      <c r="N3" s="2"/>
      <c r="O3" s="2"/>
      <c r="P3" s="39"/>
      <c r="Q3" s="39"/>
      <c r="R3" s="39"/>
      <c r="S3" s="39"/>
      <c r="T3" s="2"/>
      <c r="U3" s="2"/>
      <c r="V3" s="2"/>
    </row>
    <row r="4" spans="1:22" ht="19.149999999999999" customHeight="1">
      <c r="A4" s="2"/>
      <c r="B4" s="2"/>
      <c r="C4" s="2"/>
      <c r="D4" s="2"/>
      <c r="E4" s="2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1" customFormat="1" ht="12.75">
      <c r="A5" s="27"/>
      <c r="B5" s="28" t="s">
        <v>2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7">
        <v>2017</v>
      </c>
      <c r="M5" s="27">
        <v>2018</v>
      </c>
      <c r="N5" s="27">
        <v>2019</v>
      </c>
      <c r="O5" s="27">
        <v>2020</v>
      </c>
      <c r="P5" s="27">
        <v>2021</v>
      </c>
      <c r="Q5" s="27">
        <v>2022</v>
      </c>
      <c r="R5" s="27" t="s">
        <v>3</v>
      </c>
      <c r="S5" s="27" t="s">
        <v>4</v>
      </c>
      <c r="T5" s="30"/>
      <c r="U5" s="30"/>
      <c r="V5" s="30"/>
    </row>
    <row r="6" spans="1:22" s="18" customFormat="1" ht="43.15" customHeight="1">
      <c r="A6" s="19" t="s">
        <v>5</v>
      </c>
      <c r="B6" s="20" t="s">
        <v>6</v>
      </c>
      <c r="C6" s="21">
        <v>1189871.05</v>
      </c>
      <c r="D6" s="20">
        <v>3204078.39</v>
      </c>
      <c r="E6" s="20">
        <v>23881773.739999998</v>
      </c>
      <c r="F6" s="20">
        <v>23892988.670000002</v>
      </c>
      <c r="G6" s="20">
        <v>21932385.609999999</v>
      </c>
      <c r="H6" s="20">
        <v>15907200.529999999</v>
      </c>
      <c r="I6" s="22">
        <v>9278631.1699999999</v>
      </c>
      <c r="J6" s="20">
        <v>36540949.369999997</v>
      </c>
      <c r="K6" s="20">
        <v>16164382.109999999</v>
      </c>
      <c r="L6" s="21">
        <v>36166185.780000001</v>
      </c>
      <c r="M6" s="20">
        <v>39073261.859999999</v>
      </c>
      <c r="N6" s="21">
        <v>38969967.880000003</v>
      </c>
      <c r="O6" s="20">
        <v>41333846.890000001</v>
      </c>
      <c r="P6" s="20">
        <v>39445435.57</v>
      </c>
      <c r="Q6" s="20">
        <v>49926187.509999998</v>
      </c>
      <c r="R6" s="20">
        <v>42595222.420000002</v>
      </c>
      <c r="S6" s="21">
        <f>SUM(B6:R6)</f>
        <v>439502368.54999995</v>
      </c>
      <c r="T6" s="17"/>
      <c r="U6" s="17"/>
      <c r="V6" s="17"/>
    </row>
    <row r="7" spans="1:22" s="18" customFormat="1" ht="36" customHeight="1">
      <c r="A7" s="23" t="s">
        <v>7</v>
      </c>
      <c r="B7" s="24" t="s">
        <v>6</v>
      </c>
      <c r="C7" s="25">
        <v>118987.11</v>
      </c>
      <c r="D7" s="25">
        <v>320407.84000000003</v>
      </c>
      <c r="E7" s="25">
        <v>2388177.37</v>
      </c>
      <c r="F7" s="25">
        <v>2389298.87</v>
      </c>
      <c r="G7" s="25">
        <v>2193238.56</v>
      </c>
      <c r="H7" s="25">
        <v>1590720.05</v>
      </c>
      <c r="I7" s="25">
        <v>927863.12</v>
      </c>
      <c r="J7" s="25">
        <v>3604292</v>
      </c>
      <c r="K7" s="25">
        <v>1611910.67</v>
      </c>
      <c r="L7" s="24">
        <v>3616618.58</v>
      </c>
      <c r="M7" s="24">
        <v>3907326.19</v>
      </c>
      <c r="N7" s="24">
        <v>3896996.79</v>
      </c>
      <c r="O7" s="24">
        <v>4133384.69</v>
      </c>
      <c r="P7" s="24">
        <v>3944543.56</v>
      </c>
      <c r="Q7" s="24">
        <v>4992618.75</v>
      </c>
      <c r="R7" s="24">
        <v>4259522.24</v>
      </c>
      <c r="S7" s="24">
        <f>SUM(B7:R7)</f>
        <v>43895906.390000008</v>
      </c>
      <c r="T7" s="17"/>
      <c r="U7" s="17"/>
      <c r="V7" s="17"/>
    </row>
    <row r="8" spans="1:22" s="18" customFormat="1" ht="36" customHeight="1">
      <c r="A8" s="23" t="s">
        <v>8</v>
      </c>
      <c r="B8" s="24" t="s">
        <v>6</v>
      </c>
      <c r="C8" s="25">
        <v>165551.75</v>
      </c>
      <c r="D8" s="25">
        <v>407980.7</v>
      </c>
      <c r="E8" s="25">
        <v>3443949.75</v>
      </c>
      <c r="F8" s="25">
        <v>3443416.8</v>
      </c>
      <c r="G8" s="25">
        <v>2957794.44</v>
      </c>
      <c r="H8" s="25">
        <v>2234467.2599999998</v>
      </c>
      <c r="I8" s="25">
        <v>1243162.3999999999</v>
      </c>
      <c r="J8" s="25">
        <v>5631801.5099999998</v>
      </c>
      <c r="K8" s="25">
        <v>2594500.89</v>
      </c>
      <c r="L8" s="24">
        <v>7071628.8799999999</v>
      </c>
      <c r="M8" s="24">
        <v>7634864.8600000003</v>
      </c>
      <c r="N8" s="24">
        <v>7599653.6500000004</v>
      </c>
      <c r="O8" s="24">
        <v>7887413.6200000001</v>
      </c>
      <c r="P8" s="24">
        <v>7443937.4000000004</v>
      </c>
      <c r="Q8" s="21">
        <v>9466752.2400000002</v>
      </c>
      <c r="R8" s="24">
        <v>8045003.7800000003</v>
      </c>
      <c r="S8" s="24">
        <f>SUM(B8:R8)</f>
        <v>77271879.929999992</v>
      </c>
      <c r="T8" s="17"/>
      <c r="U8" s="17"/>
      <c r="V8" s="17"/>
    </row>
    <row r="9" spans="1:22" s="18" customFormat="1" ht="39" customHeight="1">
      <c r="A9" s="26" t="s">
        <v>9</v>
      </c>
      <c r="B9" s="24">
        <v>1836207.86</v>
      </c>
      <c r="C9" s="24">
        <f t="shared" ref="C9:R9" si="0">(C6-C12)-C7-C8</f>
        <v>905332.19</v>
      </c>
      <c r="D9" s="24">
        <f t="shared" si="0"/>
        <v>2475689.85</v>
      </c>
      <c r="E9" s="24">
        <f t="shared" si="0"/>
        <v>18049646.619999997</v>
      </c>
      <c r="F9" s="24">
        <f>SUM(F7:F8)</f>
        <v>5832715.6699999999</v>
      </c>
      <c r="G9" s="24">
        <f>(G6-B13)-G7-G8</f>
        <v>16781352.609999999</v>
      </c>
      <c r="H9" s="24">
        <f>(H6-C13)-H7-H8</f>
        <v>12082013.219999999</v>
      </c>
      <c r="I9" s="24">
        <f>(I6-D13)-I7-I8</f>
        <v>7107605.6500000004</v>
      </c>
      <c r="J9" s="24">
        <f t="shared" si="0"/>
        <v>27304855.859999999</v>
      </c>
      <c r="K9" s="24">
        <f t="shared" si="0"/>
        <v>11957970.549999999</v>
      </c>
      <c r="L9" s="24">
        <f t="shared" si="0"/>
        <v>25477938.320000004</v>
      </c>
      <c r="M9" s="24">
        <f t="shared" si="0"/>
        <v>27531070.810000002</v>
      </c>
      <c r="N9" s="24">
        <f t="shared" si="0"/>
        <v>27473317.440000005</v>
      </c>
      <c r="O9" s="24">
        <f t="shared" si="0"/>
        <v>29313048.580000002</v>
      </c>
      <c r="P9" s="24">
        <f t="shared" si="0"/>
        <v>28056954.609999999</v>
      </c>
      <c r="Q9" s="24">
        <f t="shared" si="0"/>
        <v>35466816.519999996</v>
      </c>
      <c r="R9" s="24">
        <f t="shared" si="0"/>
        <v>30290696.399999999</v>
      </c>
      <c r="S9" s="24">
        <f>SUM(B9:R9)</f>
        <v>307943232.75999999</v>
      </c>
      <c r="T9" s="17"/>
      <c r="U9" s="17"/>
      <c r="V9" s="17"/>
    </row>
    <row r="10" spans="1:22" ht="16.149999999999999" customHeight="1">
      <c r="A10" s="40" t="s">
        <v>10</v>
      </c>
      <c r="B10" s="40"/>
      <c r="C10" s="33"/>
      <c r="D10" s="33"/>
      <c r="E10" s="3"/>
      <c r="F10" s="3"/>
      <c r="G10" s="3"/>
      <c r="H10" s="3"/>
      <c r="I10" s="10"/>
      <c r="J10" s="10"/>
      <c r="K10" s="11"/>
      <c r="L10" s="7"/>
      <c r="M10" s="7"/>
      <c r="N10" s="7"/>
      <c r="O10" s="7"/>
      <c r="P10" s="7"/>
      <c r="Q10" s="7"/>
      <c r="R10" s="7"/>
      <c r="S10" s="7"/>
      <c r="T10" s="2"/>
      <c r="U10" s="2"/>
      <c r="V10" s="2"/>
    </row>
    <row r="11" spans="1:22" ht="18" customHeight="1">
      <c r="A11" s="32" t="s">
        <v>11</v>
      </c>
      <c r="B11" s="34"/>
      <c r="C11" s="33"/>
      <c r="D11" s="33"/>
      <c r="E11" s="3"/>
      <c r="F11" s="3"/>
      <c r="G11" s="3"/>
      <c r="H11" s="3"/>
      <c r="I11" s="10"/>
      <c r="J11" s="3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4.75" customHeight="1">
      <c r="A12" s="35" t="s">
        <v>12</v>
      </c>
      <c r="B12" s="35"/>
      <c r="C12" s="35"/>
      <c r="D12" s="35"/>
      <c r="E12" s="3"/>
      <c r="F12" s="8"/>
      <c r="G12" s="8"/>
      <c r="H12" s="8"/>
      <c r="I12" s="8"/>
      <c r="J12" s="8"/>
      <c r="K12" s="8"/>
      <c r="L12" s="2"/>
      <c r="M12" s="2"/>
      <c r="N12" s="2"/>
      <c r="O12" s="2"/>
      <c r="P12" s="2"/>
      <c r="Q12" s="3"/>
      <c r="R12" s="16"/>
      <c r="S12" s="16"/>
      <c r="T12" s="2"/>
      <c r="U12" s="2"/>
      <c r="V12" s="2"/>
    </row>
    <row r="13" spans="1:22" ht="24.75" customHeight="1">
      <c r="A13" s="35" t="s">
        <v>13</v>
      </c>
      <c r="B13" s="35"/>
      <c r="C13" s="35"/>
      <c r="D13" s="35"/>
      <c r="E13" s="3"/>
      <c r="F13" s="32"/>
      <c r="G13" s="32"/>
      <c r="H13" s="32"/>
      <c r="I13" s="32"/>
      <c r="J13" s="3"/>
      <c r="K13" s="8"/>
      <c r="L13" s="2"/>
      <c r="M13" s="2"/>
      <c r="N13" s="2"/>
      <c r="O13" s="2"/>
      <c r="P13" s="2"/>
      <c r="Q13" s="3"/>
      <c r="R13" s="16"/>
      <c r="S13" s="16"/>
      <c r="T13" s="2"/>
      <c r="U13" s="2"/>
      <c r="V13" s="2"/>
    </row>
    <row r="14" spans="1:22" ht="17.45" customHeight="1">
      <c r="A14" s="2"/>
      <c r="B14" s="6"/>
      <c r="C14" s="3"/>
      <c r="D14" s="3"/>
      <c r="E14" s="3"/>
      <c r="F14" s="3"/>
      <c r="G14" s="3"/>
      <c r="H14" s="3"/>
      <c r="I14" s="3"/>
      <c r="J14" s="10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8.600000000000001" customHeight="1">
      <c r="A15" s="2"/>
      <c r="B15" s="7"/>
      <c r="C15" s="3"/>
      <c r="D15" s="3"/>
      <c r="E15" s="3"/>
      <c r="F15" s="3"/>
      <c r="G15" s="3"/>
      <c r="H15" s="3"/>
      <c r="I15" s="3"/>
      <c r="J15" s="3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" customHeight="1">
      <c r="A16" s="2"/>
      <c r="B16" s="7"/>
      <c r="C16" s="3"/>
      <c r="D16" s="3"/>
      <c r="E16" s="3"/>
      <c r="F16" s="3"/>
      <c r="G16" s="3"/>
      <c r="H16" s="3"/>
      <c r="I16" s="3"/>
      <c r="J16" s="3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36" ht="16.149999999999999" customHeight="1">
      <c r="A17" s="2"/>
      <c r="B17" s="7"/>
      <c r="C17" s="3"/>
      <c r="D17" s="3"/>
      <c r="E17" s="3"/>
      <c r="F17" s="3"/>
      <c r="G17" s="3"/>
      <c r="H17" s="3"/>
      <c r="I17" s="3"/>
      <c r="J17" s="3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36" ht="16.149999999999999" customHeight="1">
      <c r="A18" s="2"/>
      <c r="B18" s="7"/>
      <c r="C18" s="3"/>
      <c r="D18" s="3"/>
      <c r="E18" s="3"/>
      <c r="F18" s="3"/>
      <c r="G18" s="3"/>
      <c r="H18" s="3"/>
      <c r="I18" s="3"/>
      <c r="J18" s="3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36" ht="16.899999999999999" customHeight="1">
      <c r="A19" s="2"/>
      <c r="B19" s="7"/>
      <c r="C19" s="3"/>
      <c r="D19" s="3"/>
      <c r="E19" s="3"/>
      <c r="F19" s="7"/>
      <c r="G19" s="3"/>
      <c r="H19" s="3"/>
      <c r="I19" s="3"/>
      <c r="J19" s="3"/>
      <c r="K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36" ht="18" customHeight="1">
      <c r="A20" s="2"/>
      <c r="B20" s="7"/>
      <c r="C20" s="3"/>
      <c r="D20" s="3"/>
      <c r="E20" s="3"/>
      <c r="F20" s="3"/>
      <c r="G20" s="3"/>
      <c r="H20" s="3"/>
      <c r="I20" s="3"/>
      <c r="J20" s="3"/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36" ht="24" customHeight="1">
      <c r="A21" s="2"/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3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6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36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36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36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36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36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3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5:36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5:36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5:36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5:36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5:36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5:36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5:36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5:36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5:36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5:36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5:36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5:36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5:36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5:36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5:36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5:36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5:36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5:36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5:36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5:36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5:36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5:36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5:36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5:36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</sheetData>
  <mergeCells count="6">
    <mergeCell ref="A13:D13"/>
    <mergeCell ref="B1:K1"/>
    <mergeCell ref="B3:K3"/>
    <mergeCell ref="P3:S3"/>
    <mergeCell ref="A10:B10"/>
    <mergeCell ref="A12:D12"/>
  </mergeCells>
  <phoneticPr fontId="10" type="noConversion"/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Michaella Macedo Leitão</dc:creator>
  <cp:keywords/>
  <dc:description/>
  <cp:lastModifiedBy/>
  <cp:revision/>
  <dcterms:created xsi:type="dcterms:W3CDTF">2023-12-21T11:48:50Z</dcterms:created>
  <dcterms:modified xsi:type="dcterms:W3CDTF">2024-01-15T16:14:56Z</dcterms:modified>
  <cp:category/>
  <cp:contentStatus/>
</cp:coreProperties>
</file>